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v47\OneDrive - Paul Varty\Desktop\"/>
    </mc:Choice>
  </mc:AlternateContent>
  <xr:revisionPtr revIDLastSave="0" documentId="8_{2F84AB40-C4B9-4329-B640-394C3F9A7271}" xr6:coauthVersionLast="47" xr6:coauthVersionMax="47" xr10:uidLastSave="{00000000-0000-0000-0000-000000000000}"/>
  <bookViews>
    <workbookView xWindow="-120" yWindow="-120" windowWidth="29040" windowHeight="15525" xr2:uid="{620766C8-B922-4E36-8748-5CF628F726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B74" i="1"/>
  <c r="B70" i="1"/>
  <c r="B62" i="1"/>
  <c r="B56" i="1"/>
  <c r="B45" i="1"/>
  <c r="B37" i="1"/>
  <c r="B31" i="1"/>
  <c r="B20" i="1"/>
  <c r="B9" i="1"/>
  <c r="F70" i="1"/>
  <c r="F62" i="1"/>
  <c r="F56" i="1"/>
  <c r="F45" i="1"/>
  <c r="F37" i="1"/>
  <c r="F31" i="1"/>
  <c r="F20" i="1"/>
  <c r="F9" i="1"/>
  <c r="D17" i="1"/>
  <c r="F72" i="1" l="1"/>
  <c r="F39" i="1"/>
  <c r="E70" i="1"/>
  <c r="C70" i="1"/>
  <c r="E62" i="1"/>
  <c r="D62" i="1"/>
  <c r="C62" i="1"/>
  <c r="E56" i="1"/>
  <c r="C56" i="1"/>
  <c r="D53" i="1"/>
  <c r="D52" i="1"/>
  <c r="D51" i="1"/>
  <c r="E45" i="1"/>
  <c r="C45" i="1"/>
  <c r="D44" i="1"/>
  <c r="D43" i="1"/>
  <c r="E37" i="1"/>
  <c r="C37" i="1"/>
  <c r="D36" i="1"/>
  <c r="D35" i="1"/>
  <c r="D34" i="1"/>
  <c r="E31" i="1"/>
  <c r="C31" i="1"/>
  <c r="D30" i="1"/>
  <c r="D28" i="1"/>
  <c r="D27" i="1"/>
  <c r="D25" i="1"/>
  <c r="D24" i="1"/>
  <c r="E20" i="1"/>
  <c r="C20" i="1"/>
  <c r="D18" i="1"/>
  <c r="D16" i="1"/>
  <c r="D15" i="1"/>
  <c r="D14" i="1"/>
  <c r="D13" i="1"/>
  <c r="E9" i="1"/>
  <c r="C9" i="1"/>
  <c r="D5" i="1"/>
  <c r="F74" i="1" l="1"/>
  <c r="F77" i="1" s="1"/>
  <c r="F73" i="1"/>
  <c r="D37" i="1"/>
  <c r="D9" i="1"/>
  <c r="C39" i="1"/>
  <c r="C73" i="1" s="1"/>
  <c r="E73" i="1"/>
  <c r="E39" i="1"/>
  <c r="D20" i="1"/>
  <c r="D31" i="1"/>
  <c r="E72" i="1"/>
  <c r="C72" i="1"/>
  <c r="D56" i="1"/>
  <c r="D45" i="1"/>
  <c r="D70" i="1"/>
  <c r="E74" i="1" l="1"/>
  <c r="E77" i="1" s="1"/>
  <c r="C74" i="1"/>
  <c r="C77" i="1" s="1"/>
  <c r="D39" i="1"/>
  <c r="D73" i="1" s="1"/>
  <c r="D72" i="1"/>
  <c r="D74" i="1" l="1"/>
  <c r="D77" i="1" s="1"/>
</calcChain>
</file>

<file path=xl/sharedStrings.xml><?xml version="1.0" encoding="utf-8"?>
<sst xmlns="http://schemas.openxmlformats.org/spreadsheetml/2006/main" count="80" uniqueCount="72">
  <si>
    <t xml:space="preserve">HORSLEY WOODHOUSE PARISH COUNCIL </t>
  </si>
  <si>
    <t xml:space="preserve">Estimated expenditure to </t>
  </si>
  <si>
    <t>Total Expenditure to</t>
  </si>
  <si>
    <t xml:space="preserve">Budget </t>
  </si>
  <si>
    <t>Budget</t>
  </si>
  <si>
    <t>101 Parish Clerk</t>
  </si>
  <si>
    <t>Clerks salary including HMRC</t>
  </si>
  <si>
    <t>Clerks Expenses</t>
  </si>
  <si>
    <t>Clerks Course Fees</t>
  </si>
  <si>
    <t>Computer Equipment</t>
  </si>
  <si>
    <t>sub total</t>
  </si>
  <si>
    <t>102 Administration</t>
  </si>
  <si>
    <t>Room Hire</t>
  </si>
  <si>
    <t>District Audit</t>
  </si>
  <si>
    <t>Internal Audit</t>
  </si>
  <si>
    <t>Insurance</t>
  </si>
  <si>
    <t>Administration</t>
  </si>
  <si>
    <t>DALC Subs</t>
  </si>
  <si>
    <t>Election Costs</t>
  </si>
  <si>
    <t>103 Asset Maintenance</t>
  </si>
  <si>
    <t>Moles</t>
  </si>
  <si>
    <t>Mowing</t>
  </si>
  <si>
    <t>Trimming of Christmas tree</t>
  </si>
  <si>
    <t>Play Inspections</t>
  </si>
  <si>
    <t xml:space="preserve">Strimming in village </t>
  </si>
  <si>
    <t>Bus Shelter Maintenance and repairs</t>
  </si>
  <si>
    <t>104 Allowances</t>
  </si>
  <si>
    <t>Chairman's Allowance</t>
  </si>
  <si>
    <t>Honourium Editor Wudhus News</t>
  </si>
  <si>
    <t>Sub-Total Fixed Costs</t>
  </si>
  <si>
    <t>201 Communication</t>
  </si>
  <si>
    <t>Wudhus News</t>
  </si>
  <si>
    <t>Website</t>
  </si>
  <si>
    <t>202 Facilities</t>
  </si>
  <si>
    <t>Horeston/Sitwell Recreation Ground play equip</t>
  </si>
  <si>
    <t>Grit for Bins (5 Bins)</t>
  </si>
  <si>
    <t>Plants for planters</t>
  </si>
  <si>
    <t>Cemetery Maintenance</t>
  </si>
  <si>
    <t>Installing &amp; removing Christmas  lights + maintenance</t>
  </si>
  <si>
    <t>Eon - Electricity for xmas lights</t>
  </si>
  <si>
    <t>Sundries</t>
  </si>
  <si>
    <t>203 Community Organisations</t>
  </si>
  <si>
    <t>HW Community Association</t>
  </si>
  <si>
    <t>Scout Association</t>
  </si>
  <si>
    <t>Community Support</t>
  </si>
  <si>
    <t>204 Projects</t>
  </si>
  <si>
    <t xml:space="preserve">Roman Road </t>
  </si>
  <si>
    <t xml:space="preserve">Millennium wall - paving, bollards </t>
  </si>
  <si>
    <t>Sub-Total variable Costs</t>
  </si>
  <si>
    <t>VAT</t>
  </si>
  <si>
    <t>TOTAL</t>
  </si>
  <si>
    <t>Expenses to be taken from bank balance</t>
  </si>
  <si>
    <t>millenium wall work</t>
  </si>
  <si>
    <t>information board replacement</t>
  </si>
  <si>
    <t>village improvements</t>
  </si>
  <si>
    <t>replacement computer equipment</t>
  </si>
  <si>
    <t>TOTAL INCL VAT</t>
  </si>
  <si>
    <t>2023/2024</t>
  </si>
  <si>
    <t>Remembrance Wreath</t>
  </si>
  <si>
    <t>Hedge Cutting/Spit fire</t>
  </si>
  <si>
    <t>CCTV Maintenance</t>
  </si>
  <si>
    <t>Empty of litterbins</t>
  </si>
  <si>
    <t>Coronation</t>
  </si>
  <si>
    <t>SID's</t>
  </si>
  <si>
    <t>Members Expenses</t>
  </si>
  <si>
    <t xml:space="preserve">Total Expenditure </t>
  </si>
  <si>
    <t>2023/24</t>
  </si>
  <si>
    <t>2024/2025</t>
  </si>
  <si>
    <t>Hedge cutting</t>
  </si>
  <si>
    <t xml:space="preserve">VE Day Celebrations </t>
  </si>
  <si>
    <t>Including spitfire</t>
  </si>
  <si>
    <t>BUDGET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</si>
</sst>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0" fontId="5" fillId="2" borderId="0" xfId="0" applyFont="1" applyFill="1"/>
    <xf numFmtId="0" fontId="4" fillId="0" borderId="1" xfId="0" applyFont="1" applyBorder="1"/>
    <xf numFmtId="44" fontId="4" fillId="0" borderId="1" xfId="0" applyNumberFormat="1" applyFont="1" applyBorder="1"/>
    <xf numFmtId="164" fontId="4" fillId="0" borderId="1" xfId="1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/>
    <xf numFmtId="0" fontId="6" fillId="0" borderId="1" xfId="0" applyFont="1" applyBorder="1"/>
    <xf numFmtId="164" fontId="6" fillId="0" borderId="1" xfId="0" applyNumberFormat="1" applyFont="1" applyBorder="1"/>
    <xf numFmtId="164" fontId="6" fillId="0" borderId="1" xfId="1" applyNumberFormat="1" applyFont="1" applyBorder="1" applyAlignment="1">
      <alignment horizontal="left"/>
    </xf>
    <xf numFmtId="0" fontId="4" fillId="0" borderId="2" xfId="0" applyFont="1" applyBorder="1"/>
    <xf numFmtId="164" fontId="4" fillId="0" borderId="2" xfId="1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left"/>
    </xf>
    <xf numFmtId="0" fontId="6" fillId="0" borderId="3" xfId="0" applyFont="1" applyBorder="1"/>
    <xf numFmtId="164" fontId="6" fillId="0" borderId="3" xfId="0" applyNumberFormat="1" applyFont="1" applyBorder="1"/>
    <xf numFmtId="0" fontId="6" fillId="0" borderId="0" xfId="0" applyFont="1"/>
    <xf numFmtId="164" fontId="6" fillId="0" borderId="0" xfId="0" applyNumberFormat="1" applyFont="1"/>
    <xf numFmtId="0" fontId="4" fillId="0" borderId="4" xfId="0" applyFont="1" applyBorder="1"/>
    <xf numFmtId="164" fontId="4" fillId="0" borderId="4" xfId="1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0" fontId="4" fillId="0" borderId="5" xfId="0" applyFont="1" applyBorder="1"/>
    <xf numFmtId="164" fontId="6" fillId="0" borderId="1" xfId="0" applyNumberFormat="1" applyFont="1" applyBorder="1" applyAlignment="1">
      <alignment horizontal="left"/>
    </xf>
    <xf numFmtId="0" fontId="5" fillId="0" borderId="6" xfId="0" applyFont="1" applyBorder="1"/>
    <xf numFmtId="164" fontId="5" fillId="0" borderId="7" xfId="0" applyNumberFormat="1" applyFont="1" applyBorder="1" applyAlignment="1">
      <alignment horizontal="left"/>
    </xf>
    <xf numFmtId="17" fontId="4" fillId="0" borderId="0" xfId="0" applyNumberFormat="1" applyFont="1"/>
    <xf numFmtId="164" fontId="0" fillId="0" borderId="0" xfId="0" applyNumberFormat="1"/>
    <xf numFmtId="0" fontId="7" fillId="0" borderId="0" xfId="0" applyFont="1"/>
    <xf numFmtId="0" fontId="5" fillId="0" borderId="0" xfId="0" applyFont="1"/>
    <xf numFmtId="164" fontId="5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5" fillId="0" borderId="8" xfId="0" applyFont="1" applyBorder="1"/>
    <xf numFmtId="164" fontId="5" fillId="0" borderId="9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 horizontal="left"/>
    </xf>
    <xf numFmtId="0" fontId="0" fillId="2" borderId="0" xfId="0" applyFill="1"/>
    <xf numFmtId="0" fontId="4" fillId="0" borderId="11" xfId="0" applyFont="1" applyBorder="1"/>
    <xf numFmtId="0" fontId="4" fillId="2" borderId="0" xfId="0" applyFont="1" applyFill="1"/>
    <xf numFmtId="0" fontId="4" fillId="0" borderId="12" xfId="0" applyFont="1" applyBorder="1"/>
    <xf numFmtId="0" fontId="4" fillId="2" borderId="1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75B52-CAB9-43F5-B7CF-8525703783BA}">
  <dimension ref="A1:G83"/>
  <sheetViews>
    <sheetView tabSelected="1" workbookViewId="0">
      <selection activeCell="C1" sqref="C1"/>
    </sheetView>
  </sheetViews>
  <sheetFormatPr defaultRowHeight="15" x14ac:dyDescent="0.25"/>
  <cols>
    <col min="1" max="1" width="18.7109375" customWidth="1"/>
    <col min="2" max="2" width="22" customWidth="1"/>
    <col min="3" max="6" width="18.7109375" customWidth="1"/>
  </cols>
  <sheetData>
    <row r="1" spans="1:6" x14ac:dyDescent="0.25">
      <c r="A1" s="1" t="s">
        <v>0</v>
      </c>
      <c r="C1" s="2" t="s">
        <v>71</v>
      </c>
    </row>
    <row r="2" spans="1:6" x14ac:dyDescent="0.25">
      <c r="A2" s="3"/>
      <c r="B2" s="6" t="s">
        <v>65</v>
      </c>
      <c r="C2" s="4" t="s">
        <v>1</v>
      </c>
      <c r="D2" s="4" t="s">
        <v>2</v>
      </c>
      <c r="E2" s="4" t="s">
        <v>4</v>
      </c>
      <c r="F2" s="4" t="s">
        <v>3</v>
      </c>
    </row>
    <row r="3" spans="1:6" x14ac:dyDescent="0.25">
      <c r="A3" s="3"/>
      <c r="B3" s="6" t="s">
        <v>66</v>
      </c>
      <c r="C3" s="5">
        <v>45382</v>
      </c>
      <c r="D3" s="5">
        <v>45382</v>
      </c>
      <c r="E3" s="6" t="s">
        <v>57</v>
      </c>
      <c r="F3" s="4" t="s">
        <v>67</v>
      </c>
    </row>
    <row r="4" spans="1:6" x14ac:dyDescent="0.25">
      <c r="A4" s="7" t="s">
        <v>5</v>
      </c>
      <c r="B4" s="39"/>
      <c r="C4" s="7"/>
      <c r="D4" s="7"/>
      <c r="E4" s="7"/>
      <c r="F4" s="7"/>
    </row>
    <row r="5" spans="1:6" x14ac:dyDescent="0.25">
      <c r="A5" s="8" t="s">
        <v>6</v>
      </c>
      <c r="B5" s="11">
        <v>5135.8999999999996</v>
      </c>
      <c r="C5" s="10">
        <v>1726.41</v>
      </c>
      <c r="D5" s="10">
        <f>SUM(B5:C5)</f>
        <v>6862.3099999999995</v>
      </c>
      <c r="E5" s="11">
        <v>6905.86</v>
      </c>
      <c r="F5" s="11">
        <v>7392.31</v>
      </c>
    </row>
    <row r="6" spans="1:6" x14ac:dyDescent="0.25">
      <c r="A6" s="8" t="s">
        <v>7</v>
      </c>
      <c r="B6" s="8">
        <v>270</v>
      </c>
      <c r="C6" s="10">
        <v>90</v>
      </c>
      <c r="D6" s="10">
        <f>SUM(B6:C6)</f>
        <v>360</v>
      </c>
      <c r="E6" s="12">
        <v>500</v>
      </c>
      <c r="F6" s="11">
        <v>360</v>
      </c>
    </row>
    <row r="7" spans="1:6" x14ac:dyDescent="0.25">
      <c r="A7" s="8" t="s">
        <v>8</v>
      </c>
      <c r="B7" s="8"/>
      <c r="C7" s="10">
        <v>0</v>
      </c>
      <c r="D7" s="10">
        <v>0</v>
      </c>
      <c r="E7" s="12">
        <v>500</v>
      </c>
      <c r="F7" s="11">
        <v>500</v>
      </c>
    </row>
    <row r="8" spans="1:6" x14ac:dyDescent="0.25">
      <c r="A8" s="8" t="s">
        <v>9</v>
      </c>
      <c r="B8" s="8"/>
      <c r="C8" s="10"/>
      <c r="D8" s="10"/>
      <c r="E8" s="11">
        <v>0</v>
      </c>
      <c r="F8" s="11"/>
    </row>
    <row r="9" spans="1:6" x14ac:dyDescent="0.25">
      <c r="A9" s="13" t="s">
        <v>10</v>
      </c>
      <c r="B9" s="12">
        <f>SUM(B5:B8)</f>
        <v>5405.9</v>
      </c>
      <c r="C9" s="15">
        <f>SUM(C5:C8)</f>
        <v>1816.41</v>
      </c>
      <c r="D9" s="15">
        <f>SUM(D5:D8)</f>
        <v>7222.3099999999995</v>
      </c>
      <c r="E9" s="12">
        <f>SUM(E5:E8)</f>
        <v>7905.86</v>
      </c>
      <c r="F9" s="11">
        <f>SUM(F5:F8)</f>
        <v>8252.3100000000013</v>
      </c>
    </row>
    <row r="10" spans="1:6" x14ac:dyDescent="0.25">
      <c r="A10" s="16"/>
      <c r="B10" s="40"/>
      <c r="C10" s="17"/>
      <c r="D10" s="17"/>
      <c r="E10" s="18"/>
      <c r="F10" s="18"/>
    </row>
    <row r="11" spans="1:6" x14ac:dyDescent="0.25">
      <c r="A11" s="7" t="s">
        <v>11</v>
      </c>
      <c r="B11" s="41"/>
      <c r="C11" s="7"/>
      <c r="D11" s="7"/>
      <c r="E11" s="7"/>
      <c r="F11" s="7"/>
    </row>
    <row r="12" spans="1:6" x14ac:dyDescent="0.25">
      <c r="A12" s="8" t="s">
        <v>12</v>
      </c>
      <c r="B12" s="42">
        <v>180</v>
      </c>
      <c r="C12" s="10">
        <v>60</v>
      </c>
      <c r="D12" s="10">
        <v>240</v>
      </c>
      <c r="E12" s="12">
        <v>264</v>
      </c>
      <c r="F12" s="11">
        <v>280</v>
      </c>
    </row>
    <row r="13" spans="1:6" x14ac:dyDescent="0.25">
      <c r="A13" s="8" t="s">
        <v>13</v>
      </c>
      <c r="B13" s="8">
        <v>252</v>
      </c>
      <c r="C13" s="10"/>
      <c r="D13" s="10">
        <f t="shared" ref="D13:D18" si="0">SUM(B13:C13)</f>
        <v>252</v>
      </c>
      <c r="E13" s="12">
        <v>264</v>
      </c>
      <c r="F13" s="11">
        <v>262</v>
      </c>
    </row>
    <row r="14" spans="1:6" x14ac:dyDescent="0.25">
      <c r="A14" s="8" t="s">
        <v>14</v>
      </c>
      <c r="B14" s="8">
        <v>215</v>
      </c>
      <c r="C14" s="10">
        <v>0</v>
      </c>
      <c r="D14" s="10">
        <f t="shared" si="0"/>
        <v>215</v>
      </c>
      <c r="E14" s="12">
        <v>220</v>
      </c>
      <c r="F14" s="11">
        <v>225</v>
      </c>
    </row>
    <row r="15" spans="1:6" x14ac:dyDescent="0.25">
      <c r="A15" s="8" t="s">
        <v>15</v>
      </c>
      <c r="B15" s="8">
        <v>1843.36</v>
      </c>
      <c r="C15" s="10"/>
      <c r="D15" s="10">
        <f t="shared" si="0"/>
        <v>1843.36</v>
      </c>
      <c r="E15" s="12">
        <v>1826</v>
      </c>
      <c r="F15" s="11">
        <v>1930</v>
      </c>
    </row>
    <row r="16" spans="1:6" x14ac:dyDescent="0.25">
      <c r="A16" s="8" t="s">
        <v>16</v>
      </c>
      <c r="B16" s="8">
        <v>260.31</v>
      </c>
      <c r="C16" s="10"/>
      <c r="D16" s="10">
        <f t="shared" si="0"/>
        <v>260.31</v>
      </c>
      <c r="E16" s="12">
        <v>400</v>
      </c>
      <c r="F16" s="11">
        <v>300</v>
      </c>
    </row>
    <row r="17" spans="1:7" x14ac:dyDescent="0.25">
      <c r="A17" s="8" t="s">
        <v>58</v>
      </c>
      <c r="B17" s="8">
        <v>142.5</v>
      </c>
      <c r="C17" s="10"/>
      <c r="D17" s="10">
        <f t="shared" si="0"/>
        <v>142.5</v>
      </c>
      <c r="E17" s="12">
        <v>60</v>
      </c>
      <c r="F17" s="11">
        <v>60</v>
      </c>
    </row>
    <row r="18" spans="1:7" x14ac:dyDescent="0.25">
      <c r="A18" s="8" t="s">
        <v>17</v>
      </c>
      <c r="B18" s="8">
        <v>399.72</v>
      </c>
      <c r="C18" s="10"/>
      <c r="D18" s="10">
        <f t="shared" si="0"/>
        <v>399.72</v>
      </c>
      <c r="E18" s="11">
        <v>403</v>
      </c>
      <c r="F18" s="11">
        <v>420</v>
      </c>
    </row>
    <row r="19" spans="1:7" x14ac:dyDescent="0.25">
      <c r="A19" s="8" t="s">
        <v>18</v>
      </c>
      <c r="B19" s="8">
        <v>120.25</v>
      </c>
      <c r="C19" s="10"/>
      <c r="D19" s="10"/>
      <c r="E19" s="11">
        <v>2515</v>
      </c>
      <c r="F19" s="11">
        <v>2515</v>
      </c>
    </row>
    <row r="20" spans="1:7" x14ac:dyDescent="0.25">
      <c r="A20" s="13" t="s">
        <v>10</v>
      </c>
      <c r="B20" s="8">
        <f>SUM(B12:B19)</f>
        <v>3413.1399999999994</v>
      </c>
      <c r="C20" s="14">
        <f>SUM(C12:C19)</f>
        <v>60</v>
      </c>
      <c r="D20" s="14">
        <f>SUM(D12:D19)</f>
        <v>3352.8899999999994</v>
      </c>
      <c r="E20" s="14">
        <f>SUM(E12:E19)</f>
        <v>5952</v>
      </c>
      <c r="F20" s="14">
        <f>SUM(F12:F19)</f>
        <v>5992</v>
      </c>
    </row>
    <row r="21" spans="1:7" x14ac:dyDescent="0.25">
      <c r="A21" s="16"/>
      <c r="B21" s="6"/>
      <c r="C21" s="17"/>
      <c r="D21" s="17"/>
      <c r="E21" s="18"/>
      <c r="F21" s="18"/>
    </row>
    <row r="22" spans="1:7" x14ac:dyDescent="0.25">
      <c r="A22" s="7" t="s">
        <v>19</v>
      </c>
      <c r="B22" s="41"/>
      <c r="C22" s="7"/>
      <c r="D22" s="7"/>
      <c r="E22" s="7"/>
      <c r="F22" s="7"/>
    </row>
    <row r="23" spans="1:7" x14ac:dyDescent="0.25">
      <c r="A23" s="8" t="s">
        <v>20</v>
      </c>
      <c r="B23" s="8"/>
      <c r="C23" s="10"/>
      <c r="D23" s="10"/>
      <c r="E23" s="9">
        <v>500</v>
      </c>
      <c r="F23" s="11">
        <v>500</v>
      </c>
    </row>
    <row r="24" spans="1:7" x14ac:dyDescent="0.25">
      <c r="A24" s="8" t="s">
        <v>21</v>
      </c>
      <c r="B24" s="8"/>
      <c r="C24" s="10">
        <v>5500</v>
      </c>
      <c r="D24" s="10">
        <f>SUM(B24:C24)</f>
        <v>5500</v>
      </c>
      <c r="E24" s="9">
        <v>5687</v>
      </c>
      <c r="F24" s="11">
        <v>6000</v>
      </c>
    </row>
    <row r="25" spans="1:7" x14ac:dyDescent="0.25">
      <c r="A25" s="8" t="s">
        <v>59</v>
      </c>
      <c r="B25" s="8">
        <v>432</v>
      </c>
      <c r="C25" s="11"/>
      <c r="D25" s="10">
        <f>SUM(B25:C25)</f>
        <v>432</v>
      </c>
      <c r="E25" s="9">
        <v>150</v>
      </c>
      <c r="F25" s="11">
        <v>453</v>
      </c>
      <c r="G25" t="s">
        <v>68</v>
      </c>
    </row>
    <row r="26" spans="1:7" x14ac:dyDescent="0.25">
      <c r="A26" s="8" t="s">
        <v>22</v>
      </c>
      <c r="B26" s="8">
        <v>144</v>
      </c>
      <c r="C26" s="10"/>
      <c r="D26" s="10"/>
      <c r="E26" s="9">
        <v>100</v>
      </c>
      <c r="F26" s="11">
        <v>151</v>
      </c>
    </row>
    <row r="27" spans="1:7" x14ac:dyDescent="0.25">
      <c r="A27" s="8" t="s">
        <v>23</v>
      </c>
      <c r="B27" s="8"/>
      <c r="C27" s="10">
        <v>140</v>
      </c>
      <c r="D27" s="10">
        <f>SUM(B27:C27)</f>
        <v>140</v>
      </c>
      <c r="E27" s="9">
        <v>154</v>
      </c>
      <c r="F27" s="11">
        <v>140</v>
      </c>
    </row>
    <row r="28" spans="1:7" x14ac:dyDescent="0.25">
      <c r="A28" s="8" t="s">
        <v>24</v>
      </c>
      <c r="B28" s="8">
        <v>1560</v>
      </c>
      <c r="C28" s="10"/>
      <c r="D28" s="10">
        <f>SUM(B28:C28)</f>
        <v>1560</v>
      </c>
      <c r="E28" s="9">
        <v>1740</v>
      </c>
      <c r="F28" s="11">
        <v>1740</v>
      </c>
      <c r="G28" t="s">
        <v>70</v>
      </c>
    </row>
    <row r="29" spans="1:7" x14ac:dyDescent="0.25">
      <c r="A29" s="8" t="s">
        <v>60</v>
      </c>
      <c r="B29" s="8">
        <v>128.4</v>
      </c>
      <c r="C29" s="10"/>
      <c r="D29" s="10"/>
      <c r="E29" s="9">
        <v>100</v>
      </c>
      <c r="F29" s="11">
        <v>134.4</v>
      </c>
    </row>
    <row r="30" spans="1:7" x14ac:dyDescent="0.25">
      <c r="A30" s="8" t="s">
        <v>25</v>
      </c>
      <c r="B30" s="8">
        <v>348.04</v>
      </c>
      <c r="C30" s="10">
        <v>105.42</v>
      </c>
      <c r="D30" s="10">
        <f>SUM(B30:C30)</f>
        <v>453.46000000000004</v>
      </c>
      <c r="E30" s="12">
        <v>426.96</v>
      </c>
      <c r="F30" s="11">
        <v>600</v>
      </c>
    </row>
    <row r="31" spans="1:7" x14ac:dyDescent="0.25">
      <c r="A31" s="13" t="s">
        <v>10</v>
      </c>
      <c r="B31" s="8">
        <f>SUM(B25:B30)</f>
        <v>2612.44</v>
      </c>
      <c r="C31" s="14">
        <f>SUM(C23:C30)</f>
        <v>5745.42</v>
      </c>
      <c r="D31" s="14">
        <f>SUM(D23:D30)</f>
        <v>8085.46</v>
      </c>
      <c r="E31" s="14">
        <f>SUM(E23:E30)</f>
        <v>8857.9599999999991</v>
      </c>
      <c r="F31" s="14">
        <f>SUM(F23:F30)</f>
        <v>9718.4</v>
      </c>
    </row>
    <row r="32" spans="1:7" x14ac:dyDescent="0.25">
      <c r="A32" s="16"/>
      <c r="B32" s="6"/>
      <c r="C32" s="17"/>
      <c r="D32" s="17"/>
      <c r="E32" s="18"/>
      <c r="F32" s="18"/>
    </row>
    <row r="33" spans="1:6" x14ac:dyDescent="0.25">
      <c r="A33" s="7" t="s">
        <v>26</v>
      </c>
      <c r="B33" s="43"/>
      <c r="C33" s="7"/>
      <c r="D33" s="7"/>
      <c r="E33" s="7"/>
      <c r="F33" s="7"/>
    </row>
    <row r="34" spans="1:6" x14ac:dyDescent="0.25">
      <c r="A34" s="8" t="s">
        <v>27</v>
      </c>
      <c r="B34" s="11">
        <v>500</v>
      </c>
      <c r="C34" s="10"/>
      <c r="D34" s="10">
        <f>SUM(B34:C34)</f>
        <v>500</v>
      </c>
      <c r="E34" s="12">
        <v>500</v>
      </c>
      <c r="F34" s="11">
        <v>600</v>
      </c>
    </row>
    <row r="35" spans="1:6" x14ac:dyDescent="0.25">
      <c r="A35" s="8" t="s">
        <v>64</v>
      </c>
      <c r="B35" s="11">
        <v>0</v>
      </c>
      <c r="C35" s="10"/>
      <c r="D35" s="10">
        <f>SUM(B35:C35)</f>
        <v>0</v>
      </c>
      <c r="E35" s="12">
        <v>500</v>
      </c>
      <c r="F35" s="11">
        <v>250</v>
      </c>
    </row>
    <row r="36" spans="1:6" x14ac:dyDescent="0.25">
      <c r="A36" s="8" t="s">
        <v>28</v>
      </c>
      <c r="B36" s="8">
        <v>100</v>
      </c>
      <c r="C36" s="10"/>
      <c r="D36" s="10">
        <f>SUM(B36:C36)</f>
        <v>100</v>
      </c>
      <c r="E36" s="12">
        <v>100</v>
      </c>
      <c r="F36" s="11">
        <v>100</v>
      </c>
    </row>
    <row r="37" spans="1:6" x14ac:dyDescent="0.25">
      <c r="A37" s="13" t="s">
        <v>10</v>
      </c>
      <c r="B37" s="12">
        <f>SUM(B34:B36)</f>
        <v>600</v>
      </c>
      <c r="C37" s="14">
        <f>SUM(C34:C36)</f>
        <v>0</v>
      </c>
      <c r="D37" s="14">
        <f>SUM(D34:D36)</f>
        <v>600</v>
      </c>
      <c r="E37" s="14">
        <f>SUM(E34:E36)</f>
        <v>1100</v>
      </c>
      <c r="F37" s="14">
        <f>SUM(F34:F36)</f>
        <v>950</v>
      </c>
    </row>
    <row r="38" spans="1:6" x14ac:dyDescent="0.25">
      <c r="A38" s="19"/>
      <c r="B38" s="6"/>
      <c r="C38" s="20"/>
      <c r="D38" s="20"/>
      <c r="E38" s="20"/>
      <c r="F38" s="20"/>
    </row>
    <row r="39" spans="1:6" x14ac:dyDescent="0.25">
      <c r="A39" s="21" t="s">
        <v>29</v>
      </c>
      <c r="B39" s="6">
        <v>12031.48</v>
      </c>
      <c r="C39" s="22">
        <f>C9+C20+C31+C37</f>
        <v>7621.83</v>
      </c>
      <c r="D39" s="22">
        <f>D9+D20+D31+D37</f>
        <v>19260.66</v>
      </c>
      <c r="E39" s="22">
        <f>E9+E20+E31+E37</f>
        <v>23815.82</v>
      </c>
      <c r="F39" s="22">
        <f>F9+F20+F31+F37</f>
        <v>24912.71</v>
      </c>
    </row>
    <row r="40" spans="1:6" x14ac:dyDescent="0.25">
      <c r="A40" s="21"/>
      <c r="B40" s="6"/>
      <c r="C40" s="22"/>
      <c r="D40" s="22"/>
      <c r="E40" s="22"/>
      <c r="F40" s="22"/>
    </row>
    <row r="41" spans="1:6" x14ac:dyDescent="0.25">
      <c r="A41" s="23"/>
      <c r="B41" s="6"/>
      <c r="C41" s="24"/>
      <c r="D41" s="24"/>
      <c r="E41" s="25"/>
      <c r="F41" s="25"/>
    </row>
    <row r="42" spans="1:6" x14ac:dyDescent="0.25">
      <c r="A42" s="7" t="s">
        <v>30</v>
      </c>
      <c r="B42" s="43"/>
      <c r="C42" s="7"/>
      <c r="D42" s="7"/>
      <c r="E42" s="7"/>
      <c r="F42" s="7"/>
    </row>
    <row r="43" spans="1:6" x14ac:dyDescent="0.25">
      <c r="A43" s="8" t="s">
        <v>31</v>
      </c>
      <c r="B43" s="8">
        <v>2651</v>
      </c>
      <c r="C43" s="10">
        <v>498</v>
      </c>
      <c r="D43" s="10">
        <f>SUM(B43:C43)</f>
        <v>3149</v>
      </c>
      <c r="E43" s="11">
        <v>4000</v>
      </c>
      <c r="F43" s="11">
        <v>3296</v>
      </c>
    </row>
    <row r="44" spans="1:6" x14ac:dyDescent="0.25">
      <c r="A44" s="8" t="s">
        <v>32</v>
      </c>
      <c r="B44" s="8">
        <v>167.99</v>
      </c>
      <c r="C44" s="10"/>
      <c r="D44" s="10">
        <f>SUM(B44:C44)</f>
        <v>167.99</v>
      </c>
      <c r="E44" s="12">
        <v>200</v>
      </c>
      <c r="F44" s="11">
        <v>200</v>
      </c>
    </row>
    <row r="45" spans="1:6" x14ac:dyDescent="0.25">
      <c r="A45" s="13" t="s">
        <v>10</v>
      </c>
      <c r="B45" s="8">
        <f>SUM(B43:B44)</f>
        <v>2818.99</v>
      </c>
      <c r="C45" s="14">
        <f>SUM(C43:C44)</f>
        <v>498</v>
      </c>
      <c r="D45" s="14">
        <f>SUM(D43:D44)</f>
        <v>3316.99</v>
      </c>
      <c r="E45" s="14">
        <f>SUM(E43:E44)</f>
        <v>4200</v>
      </c>
      <c r="F45" s="14">
        <f>SUM(F43:F44)</f>
        <v>3496</v>
      </c>
    </row>
    <row r="46" spans="1:6" x14ac:dyDescent="0.25">
      <c r="A46" s="16"/>
      <c r="B46" s="6"/>
      <c r="C46" s="17"/>
      <c r="D46" s="17"/>
      <c r="E46" s="18"/>
      <c r="F46" s="18"/>
    </row>
    <row r="47" spans="1:6" x14ac:dyDescent="0.25">
      <c r="A47" s="7" t="s">
        <v>33</v>
      </c>
      <c r="B47" s="41"/>
      <c r="C47" s="7"/>
      <c r="D47" s="7"/>
      <c r="E47" s="7"/>
      <c r="F47" s="7"/>
    </row>
    <row r="48" spans="1:6" x14ac:dyDescent="0.25">
      <c r="A48" s="8" t="s">
        <v>34</v>
      </c>
      <c r="B48" s="8"/>
      <c r="C48" s="10"/>
      <c r="D48" s="10"/>
      <c r="E48" s="9">
        <v>35000</v>
      </c>
      <c r="F48" s="11">
        <v>35000</v>
      </c>
    </row>
    <row r="49" spans="1:6" x14ac:dyDescent="0.25">
      <c r="A49" s="8" t="s">
        <v>35</v>
      </c>
      <c r="B49" s="8"/>
      <c r="C49" s="10">
        <v>378</v>
      </c>
      <c r="D49" s="10">
        <v>378</v>
      </c>
      <c r="E49" s="11">
        <v>700</v>
      </c>
      <c r="F49" s="11">
        <v>600</v>
      </c>
    </row>
    <row r="50" spans="1:6" x14ac:dyDescent="0.25">
      <c r="A50" s="8" t="s">
        <v>36</v>
      </c>
      <c r="B50" s="8">
        <v>32.909999999999997</v>
      </c>
      <c r="C50" s="10"/>
      <c r="D50" s="10">
        <v>60.95</v>
      </c>
      <c r="E50" s="11">
        <v>100</v>
      </c>
      <c r="F50" s="11">
        <v>100</v>
      </c>
    </row>
    <row r="51" spans="1:6" x14ac:dyDescent="0.25">
      <c r="A51" s="8" t="s">
        <v>37</v>
      </c>
      <c r="B51" s="8">
        <v>1100</v>
      </c>
      <c r="C51" s="10"/>
      <c r="D51" s="10">
        <f>SUM(B51:C51)</f>
        <v>1100</v>
      </c>
      <c r="E51" s="11">
        <v>1100</v>
      </c>
      <c r="F51" s="11">
        <v>1100</v>
      </c>
    </row>
    <row r="52" spans="1:6" x14ac:dyDescent="0.25">
      <c r="A52" s="26" t="s">
        <v>38</v>
      </c>
      <c r="B52" s="8">
        <v>630</v>
      </c>
      <c r="C52" s="10">
        <v>492</v>
      </c>
      <c r="D52" s="10">
        <f>SUM(B52:C52)</f>
        <v>1122</v>
      </c>
      <c r="E52" s="9">
        <v>1500</v>
      </c>
      <c r="F52" s="11">
        <v>1200</v>
      </c>
    </row>
    <row r="53" spans="1:6" x14ac:dyDescent="0.25">
      <c r="A53" s="8" t="s">
        <v>39</v>
      </c>
      <c r="B53" s="8"/>
      <c r="C53" s="10">
        <v>75</v>
      </c>
      <c r="D53" s="10">
        <f>SUM(B53:C53)</f>
        <v>75</v>
      </c>
      <c r="E53" s="9">
        <v>82.5</v>
      </c>
      <c r="F53" s="11">
        <v>75</v>
      </c>
    </row>
    <row r="54" spans="1:6" x14ac:dyDescent="0.25">
      <c r="A54" s="26" t="s">
        <v>61</v>
      </c>
      <c r="B54" s="8">
        <v>2527.2199999999998</v>
      </c>
      <c r="C54" s="10"/>
      <c r="D54" s="10">
        <v>2527.2199999999998</v>
      </c>
      <c r="E54" s="9">
        <v>1910</v>
      </c>
      <c r="F54" s="11">
        <v>2645.22</v>
      </c>
    </row>
    <row r="55" spans="1:6" x14ac:dyDescent="0.25">
      <c r="A55" s="26" t="s">
        <v>40</v>
      </c>
      <c r="B55" s="8"/>
      <c r="C55" s="10"/>
      <c r="D55" s="10"/>
      <c r="E55" s="11">
        <v>500</v>
      </c>
      <c r="F55" s="11">
        <v>400</v>
      </c>
    </row>
    <row r="56" spans="1:6" x14ac:dyDescent="0.25">
      <c r="A56" s="13" t="s">
        <v>10</v>
      </c>
      <c r="B56" s="8">
        <f>SUM(B50:B55)</f>
        <v>4290.13</v>
      </c>
      <c r="C56" s="14">
        <f>SUM(C48:C55)</f>
        <v>945</v>
      </c>
      <c r="D56" s="14">
        <f>SUM(D48:D55)</f>
        <v>5263.17</v>
      </c>
      <c r="E56" s="14">
        <f>SUM(E48:E55)</f>
        <v>40892.5</v>
      </c>
      <c r="F56" s="14">
        <f>SUM(F48:F55)</f>
        <v>41120.22</v>
      </c>
    </row>
    <row r="57" spans="1:6" x14ac:dyDescent="0.25">
      <c r="A57" s="16"/>
      <c r="B57" s="6"/>
      <c r="C57" s="17"/>
      <c r="D57" s="17"/>
      <c r="E57" s="18"/>
      <c r="F57" s="18"/>
    </row>
    <row r="58" spans="1:6" x14ac:dyDescent="0.25">
      <c r="A58" s="7" t="s">
        <v>41</v>
      </c>
      <c r="B58" s="43"/>
      <c r="C58" s="7"/>
      <c r="D58" s="7"/>
      <c r="E58" s="7"/>
      <c r="F58" s="7"/>
    </row>
    <row r="59" spans="1:6" x14ac:dyDescent="0.25">
      <c r="A59" s="8" t="s">
        <v>42</v>
      </c>
      <c r="B59" s="8">
        <v>1000</v>
      </c>
      <c r="C59" s="10"/>
      <c r="D59" s="10">
        <v>1000</v>
      </c>
      <c r="E59" s="11">
        <v>1000</v>
      </c>
      <c r="F59" s="11">
        <v>1200</v>
      </c>
    </row>
    <row r="60" spans="1:6" x14ac:dyDescent="0.25">
      <c r="A60" s="8" t="s">
        <v>43</v>
      </c>
      <c r="B60" s="8"/>
      <c r="C60" s="10">
        <v>60</v>
      </c>
      <c r="D60" s="10">
        <v>60</v>
      </c>
      <c r="E60" s="11">
        <v>60</v>
      </c>
      <c r="F60" s="11">
        <v>60</v>
      </c>
    </row>
    <row r="61" spans="1:6" x14ac:dyDescent="0.25">
      <c r="A61" s="8" t="s">
        <v>44</v>
      </c>
      <c r="B61" s="8">
        <v>315</v>
      </c>
      <c r="C61" s="10"/>
      <c r="D61" s="10">
        <v>150</v>
      </c>
      <c r="E61" s="11">
        <v>500</v>
      </c>
      <c r="F61" s="11">
        <v>500</v>
      </c>
    </row>
    <row r="62" spans="1:6" x14ac:dyDescent="0.25">
      <c r="A62" s="13" t="s">
        <v>10</v>
      </c>
      <c r="B62" s="8">
        <f>SUM(B59:B61)</f>
        <v>1315</v>
      </c>
      <c r="C62" s="14">
        <f>SUM(C59:C61)</f>
        <v>60</v>
      </c>
      <c r="D62" s="14">
        <f>SUM(D59:D61)</f>
        <v>1210</v>
      </c>
      <c r="E62" s="14">
        <f>SUM(E59:E61)</f>
        <v>1560</v>
      </c>
      <c r="F62" s="14">
        <f>SUM(F59:F61)</f>
        <v>1760</v>
      </c>
    </row>
    <row r="63" spans="1:6" x14ac:dyDescent="0.25">
      <c r="A63" s="16"/>
      <c r="B63" s="6"/>
      <c r="C63" s="17"/>
      <c r="D63" s="17"/>
      <c r="E63" s="18"/>
      <c r="F63" s="18"/>
    </row>
    <row r="64" spans="1:6" x14ac:dyDescent="0.25">
      <c r="A64" s="7" t="s">
        <v>45</v>
      </c>
      <c r="B64" s="43"/>
      <c r="C64" s="7"/>
      <c r="D64" s="7"/>
      <c r="E64" s="7"/>
      <c r="F64" s="7"/>
    </row>
    <row r="65" spans="1:6" x14ac:dyDescent="0.25">
      <c r="A65" s="8" t="s">
        <v>69</v>
      </c>
      <c r="B65" s="8"/>
      <c r="C65" s="11"/>
      <c r="D65" s="11"/>
      <c r="E65" s="12"/>
      <c r="F65" s="11">
        <v>500</v>
      </c>
    </row>
    <row r="66" spans="1:6" x14ac:dyDescent="0.25">
      <c r="A66" s="8" t="s">
        <v>46</v>
      </c>
      <c r="B66" s="8"/>
      <c r="C66" s="27"/>
      <c r="D66" s="27"/>
      <c r="E66" s="12">
        <v>1000</v>
      </c>
      <c r="F66" s="11">
        <v>10000</v>
      </c>
    </row>
    <row r="67" spans="1:6" x14ac:dyDescent="0.25">
      <c r="A67" s="8" t="s">
        <v>47</v>
      </c>
      <c r="B67" s="8"/>
      <c r="C67" s="11"/>
      <c r="D67" s="11"/>
      <c r="E67" s="12">
        <v>10000</v>
      </c>
      <c r="F67" s="11">
        <v>10000</v>
      </c>
    </row>
    <row r="68" spans="1:6" x14ac:dyDescent="0.25">
      <c r="A68" s="8" t="s">
        <v>63</v>
      </c>
      <c r="B68" s="8">
        <v>5580</v>
      </c>
      <c r="C68" s="11">
        <v>3361.5</v>
      </c>
      <c r="D68" s="11">
        <v>3361.5</v>
      </c>
      <c r="E68" s="12">
        <v>3361.5</v>
      </c>
      <c r="F68" s="11"/>
    </row>
    <row r="69" spans="1:6" x14ac:dyDescent="0.25">
      <c r="A69" s="8" t="s">
        <v>62</v>
      </c>
      <c r="B69" s="8">
        <v>750</v>
      </c>
      <c r="C69" s="10"/>
      <c r="D69" s="10"/>
      <c r="E69" s="9">
        <v>750</v>
      </c>
      <c r="F69" s="11"/>
    </row>
    <row r="70" spans="1:6" x14ac:dyDescent="0.25">
      <c r="A70" s="13" t="s">
        <v>10</v>
      </c>
      <c r="B70" s="8">
        <f>SUM(B68:B69)</f>
        <v>6330</v>
      </c>
      <c r="C70" s="14">
        <f>SUM(C65:C69)</f>
        <v>3361.5</v>
      </c>
      <c r="D70" s="14">
        <f>SUM(D65:D69)</f>
        <v>3361.5</v>
      </c>
      <c r="E70" s="14">
        <f>SUM(E65:E69)</f>
        <v>15111.5</v>
      </c>
      <c r="F70" s="14">
        <f>SUM(F65:F69)</f>
        <v>20500</v>
      </c>
    </row>
    <row r="71" spans="1:6" x14ac:dyDescent="0.25">
      <c r="A71" s="19"/>
      <c r="B71" s="6"/>
      <c r="C71" s="20"/>
      <c r="D71" s="20"/>
      <c r="E71" s="20"/>
      <c r="F71" s="20"/>
    </row>
    <row r="72" spans="1:6" x14ac:dyDescent="0.25">
      <c r="A72" s="21" t="s">
        <v>48</v>
      </c>
      <c r="B72" s="6">
        <v>14754.12</v>
      </c>
      <c r="C72" s="22">
        <f>C45+C56+C62+C70</f>
        <v>4864.5</v>
      </c>
      <c r="D72" s="22">
        <f>D45+D56+D62+D70</f>
        <v>13151.66</v>
      </c>
      <c r="E72" s="22">
        <f>E45+E56+E62+E70</f>
        <v>61764</v>
      </c>
      <c r="F72" s="22">
        <f>F45+F56+F62+F70</f>
        <v>66876.22</v>
      </c>
    </row>
    <row r="73" spans="1:6" ht="15.75" thickBot="1" x14ac:dyDescent="0.3">
      <c r="A73" s="21" t="s">
        <v>29</v>
      </c>
      <c r="B73" s="6">
        <v>12031.48</v>
      </c>
      <c r="C73" s="22">
        <f>C39</f>
        <v>7621.83</v>
      </c>
      <c r="D73" s="22">
        <f>D39</f>
        <v>19260.66</v>
      </c>
      <c r="E73" s="22">
        <f>E9+E20+E31+E37</f>
        <v>23815.82</v>
      </c>
      <c r="F73" s="22">
        <f>F39</f>
        <v>24912.71</v>
      </c>
    </row>
    <row r="74" spans="1:6" ht="15.75" thickBot="1" x14ac:dyDescent="0.3">
      <c r="A74" s="28" t="s">
        <v>50</v>
      </c>
      <c r="B74" s="6">
        <f>SUM(B72:B73)</f>
        <v>26785.599999999999</v>
      </c>
      <c r="C74" s="29">
        <f>SUM(C39+C72)</f>
        <v>12486.33</v>
      </c>
      <c r="D74" s="29">
        <f>SUM(D39+D72)</f>
        <v>32412.32</v>
      </c>
      <c r="E74" s="29">
        <f>SUM(E39+E72)</f>
        <v>85579.82</v>
      </c>
      <c r="F74" s="29">
        <f>SUM(F39+F72)</f>
        <v>91788.93</v>
      </c>
    </row>
    <row r="75" spans="1:6" x14ac:dyDescent="0.25">
      <c r="A75" s="33"/>
      <c r="B75" s="6"/>
      <c r="C75" s="34"/>
      <c r="D75" s="34"/>
      <c r="E75" s="34"/>
      <c r="F75" s="34"/>
    </row>
    <row r="76" spans="1:6" ht="15.75" thickBot="1" x14ac:dyDescent="0.3">
      <c r="A76" s="6" t="s">
        <v>49</v>
      </c>
      <c r="B76" s="6"/>
      <c r="C76" s="35"/>
      <c r="D76" s="35">
        <v>386.49</v>
      </c>
      <c r="E76" s="35">
        <v>1000</v>
      </c>
      <c r="F76" s="35">
        <v>3200</v>
      </c>
    </row>
    <row r="77" spans="1:6" ht="15.75" thickBot="1" x14ac:dyDescent="0.3">
      <c r="A77" s="36" t="s">
        <v>56</v>
      </c>
      <c r="B77" s="6"/>
      <c r="C77" s="37">
        <f>SUM(C76 + C74)</f>
        <v>12486.33</v>
      </c>
      <c r="D77" s="37">
        <f>SUM(D76 + D74)</f>
        <v>32798.81</v>
      </c>
      <c r="E77" s="38">
        <f>SUM(E76 + E74)</f>
        <v>86579.82</v>
      </c>
      <c r="F77" s="37">
        <f>SUM(F76 + F74)</f>
        <v>94988.93</v>
      </c>
    </row>
    <row r="78" spans="1:6" x14ac:dyDescent="0.25">
      <c r="A78" s="30"/>
      <c r="F78" s="31"/>
    </row>
    <row r="79" spans="1:6" x14ac:dyDescent="0.25">
      <c r="A79" s="32" t="s">
        <v>51</v>
      </c>
    </row>
    <row r="80" spans="1:6" x14ac:dyDescent="0.25">
      <c r="A80" t="s">
        <v>52</v>
      </c>
    </row>
    <row r="81" spans="1:1" x14ac:dyDescent="0.25">
      <c r="A81" t="s">
        <v>53</v>
      </c>
    </row>
    <row r="82" spans="1:1" x14ac:dyDescent="0.25">
      <c r="A82" t="s">
        <v>54</v>
      </c>
    </row>
    <row r="83" spans="1:1" x14ac:dyDescent="0.25">
      <c r="A83" t="s">
        <v>55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Horsley Woodhouse Parish Council</dc:creator>
  <cp:lastModifiedBy>Paul Varty</cp:lastModifiedBy>
  <dcterms:created xsi:type="dcterms:W3CDTF">2022-01-31T10:18:50Z</dcterms:created>
  <dcterms:modified xsi:type="dcterms:W3CDTF">2024-04-25T00:38:07Z</dcterms:modified>
</cp:coreProperties>
</file>